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-120" windowWidth="12000" windowHeight="9240" tabRatio="601"/>
  </bookViews>
  <sheets>
    <sheet name="Empleados fijos" sheetId="1" r:id="rId1"/>
  </sheets>
  <definedNames>
    <definedName name="_xlnm.Print_Area" localSheetId="0">'Empleados fijos'!$A$1:$M$55</definedName>
    <definedName name="_xlnm.Print_Titles" localSheetId="0">'Empleados fijos'!$1:$18</definedName>
  </definedNames>
  <calcPr calcId="124519"/>
</workbook>
</file>

<file path=xl/calcChain.xml><?xml version="1.0" encoding="utf-8"?>
<calcChain xmlns="http://schemas.openxmlformats.org/spreadsheetml/2006/main">
  <c r="A36" i="1"/>
  <c r="A37" s="1"/>
  <c r="I35" l="1"/>
  <c r="I23"/>
  <c r="A38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L43"/>
  <c r="L31"/>
  <c r="K49" l="1"/>
  <c r="K20" l="1"/>
  <c r="M20" s="1"/>
  <c r="K21"/>
  <c r="M21" s="1"/>
  <c r="K22"/>
  <c r="M22" s="1"/>
  <c r="K23"/>
  <c r="M23" s="1"/>
  <c r="K24"/>
  <c r="K25"/>
  <c r="M25" s="1"/>
  <c r="K26"/>
  <c r="M26" s="1"/>
  <c r="K27"/>
  <c r="K29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M49"/>
  <c r="K50"/>
  <c r="M50" s="1"/>
  <c r="K51"/>
  <c r="M51" s="1"/>
  <c r="K19"/>
  <c r="M19" s="1"/>
  <c r="M24" l="1"/>
  <c r="M29"/>
  <c r="M27"/>
  <c r="K28"/>
  <c r="M28" s="1"/>
  <c r="J52" l="1"/>
  <c r="I52"/>
  <c r="L52" l="1"/>
  <c r="K52" l="1"/>
  <c r="H52"/>
  <c r="G52"/>
  <c r="F52" l="1"/>
  <c r="M52" l="1"/>
  <c r="A20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</calcChain>
</file>

<file path=xl/sharedStrings.xml><?xml version="1.0" encoding="utf-8"?>
<sst xmlns="http://schemas.openxmlformats.org/spreadsheetml/2006/main" count="151" uniqueCount="80">
  <si>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</si>
  <si>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</si>
  <si>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</si>
  <si>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</si>
  <si>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</si>
  <si>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</si>
  <si>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</si>
  <si>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</si>
  <si>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</si>
  <si>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</si>
  <si>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</si>
  <si>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</si>
  <si>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</si>
  <si>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</si>
  <si>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</si>
  <si>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</si>
  <si>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</si>
  <si>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</si>
  <si>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</si>
  <si>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</si>
  <si>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</si>
  <si>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Cesiah Padilla Alvarez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</si>
  <si>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</si>
  <si>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</si>
  <si>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</si>
  <si>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</si>
  <si>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</si>
  <si>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</si>
  <si>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</si>
  <si>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</si>
  <si>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</si>
  <si>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Yomayri Aracena De La Rosa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</si>
  <si>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</si>
  <si>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</si>
  <si>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</si>
  <si>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</si>
  <si>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</si>
  <si>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</si>
  <si>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</si>
  <si>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</si>
  <si>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</si>
  <si>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Miguel Angel De Jesús</t>
  </si>
  <si>
    <t>Miguel Sanchez Alcantara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</si>
  <si>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</si>
  <si>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</si>
  <si>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</si>
  <si>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</si>
  <si>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</si>
  <si>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</si>
  <si>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</si>
  <si>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</si>
  <si>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</si>
  <si>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</si>
  <si>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</si>
  <si>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</si>
  <si>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</si>
  <si>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</si>
  <si>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</si>
  <si>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</si>
  <si>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</si>
  <si>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</si>
  <si>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</si>
  <si>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</si>
  <si>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</si>
  <si>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Asistente Dirección Ejecutiva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</si>
  <si>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</si>
  <si>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</si>
  <si>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</si>
  <si>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</si>
  <si>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</si>
  <si>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</si>
  <si>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</si>
  <si>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</si>
  <si>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</si>
  <si>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</si>
  <si>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</si>
  <si>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</si>
  <si>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</si>
  <si>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Mes de Enero 2016</t>
  </si>
  <si>
    <t>“Año del Fomento a la Vivienda”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</si>
</sst>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4" fontId="4" fillId="5" borderId="14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4"/>
  <sheetViews>
    <sheetView tabSelected="1" topLeftCell="A4" zoomScale="40" zoomScaleNormal="40" zoomScaleSheetLayoutView="20" zoomScalePageLayoutView="50" workbookViewId="0">
      <selection activeCell="D9" sqref="D9"/>
    </sheetView>
  </sheetViews>
  <sheetFormatPr baseColWidth="10" defaultColWidth="9.140625" defaultRowHeight="27"/>
  <cols>
    <col min="1" max="1" width="13.5703125" style="25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5" customWidth="1"/>
    <col min="8" max="8" width="25.28515625" style="25" customWidth="1"/>
    <col min="9" max="9" width="31.140625" style="25" customWidth="1"/>
    <col min="10" max="10" width="22.140625" style="25" customWidth="1"/>
    <col min="11" max="11" width="26.140625" style="25" customWidth="1"/>
    <col min="12" max="12" width="32.7109375" style="25" customWidth="1"/>
    <col min="13" max="13" width="32.140625" style="25" customWidth="1"/>
    <col min="14" max="14" width="15.85546875" style="4" customWidth="1"/>
    <col min="15" max="15" width="15.28515625" style="4" customWidth="1"/>
    <col min="16" max="16384" width="9.140625" style="4"/>
  </cols>
  <sheetData>
    <row r="1" spans="1:13" s="1" customFormat="1"/>
    <row r="2" spans="1:13" s="1" customFormat="1"/>
    <row r="3" spans="1:13" s="1" customFormat="1" ht="27.75">
      <c r="G3" s="2"/>
    </row>
    <row r="4" spans="1:13" s="1" customFormat="1" ht="27.75">
      <c r="G4" s="2"/>
    </row>
    <row r="5" spans="1:13" s="1" customFormat="1" ht="27.75">
      <c r="G5" s="2"/>
    </row>
    <row r="6" spans="1:13" s="1" customFormat="1" ht="27.75">
      <c r="G6" s="2"/>
    </row>
    <row r="7" spans="1:13" s="1" customFormat="1" ht="27.75">
      <c r="G7" s="2"/>
    </row>
    <row r="8" spans="1:13" s="1" customFormat="1"/>
    <row r="9" spans="1:13" s="1" customFormat="1"/>
    <row r="10" spans="1:13" s="1" customFormat="1" ht="27.75">
      <c r="A10" s="29" t="s">
        <v>70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s="1" customFormat="1" ht="27.75">
      <c r="A11" s="36" t="s">
        <v>79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s="1" customFormat="1" ht="27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>
      <c r="A13" s="29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s="1" customFormat="1" ht="27.75">
      <c r="A14" s="40" t="s">
        <v>78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s="1" customFormat="1" ht="27.75" thickBot="1"/>
    <row r="16" spans="1:13" ht="41.25" customHeight="1">
      <c r="A16" s="33" t="s">
        <v>8</v>
      </c>
      <c r="B16" s="30" t="s">
        <v>3</v>
      </c>
      <c r="C16" s="30" t="s">
        <v>10</v>
      </c>
      <c r="D16" s="30" t="s">
        <v>4</v>
      </c>
      <c r="E16" s="30" t="s">
        <v>9</v>
      </c>
      <c r="F16" s="42" t="s">
        <v>6</v>
      </c>
      <c r="G16" s="45" t="s">
        <v>74</v>
      </c>
      <c r="H16" s="37" t="s">
        <v>2</v>
      </c>
      <c r="I16" s="38"/>
      <c r="J16" s="38"/>
      <c r="K16" s="39"/>
      <c r="L16" s="53" t="s">
        <v>77</v>
      </c>
      <c r="M16" s="33" t="s">
        <v>7</v>
      </c>
    </row>
    <row r="17" spans="1:14" ht="27" customHeight="1">
      <c r="A17" s="34"/>
      <c r="B17" s="31"/>
      <c r="C17" s="31"/>
      <c r="D17" s="31"/>
      <c r="E17" s="31"/>
      <c r="F17" s="43"/>
      <c r="G17" s="46"/>
      <c r="H17" s="48" t="s">
        <v>1</v>
      </c>
      <c r="I17" s="48" t="s">
        <v>75</v>
      </c>
      <c r="J17" s="48" t="s">
        <v>0</v>
      </c>
      <c r="K17" s="49" t="s">
        <v>76</v>
      </c>
      <c r="L17" s="54"/>
      <c r="M17" s="34"/>
    </row>
    <row r="18" spans="1:14" ht="69.75" customHeight="1" thickBot="1">
      <c r="A18" s="35"/>
      <c r="B18" s="32"/>
      <c r="C18" s="32"/>
      <c r="D18" s="32"/>
      <c r="E18" s="32"/>
      <c r="F18" s="44"/>
      <c r="G18" s="47"/>
      <c r="H18" s="47"/>
      <c r="I18" s="47"/>
      <c r="J18" s="47"/>
      <c r="K18" s="50"/>
      <c r="L18" s="55"/>
      <c r="M18" s="35"/>
    </row>
    <row r="19" spans="1:14" s="11" customFormat="1">
      <c r="A19" s="26">
        <v>1</v>
      </c>
      <c r="B19" s="5" t="s">
        <v>12</v>
      </c>
      <c r="C19" s="6" t="s">
        <v>44</v>
      </c>
      <c r="D19" s="6" t="s">
        <v>51</v>
      </c>
      <c r="E19" s="7" t="s">
        <v>69</v>
      </c>
      <c r="F19" s="8">
        <v>200000</v>
      </c>
      <c r="G19" s="9">
        <v>36379.160000000003</v>
      </c>
      <c r="H19" s="9">
        <v>2995.92</v>
      </c>
      <c r="I19" s="9">
        <v>923.76</v>
      </c>
      <c r="J19" s="9">
        <v>5656.77</v>
      </c>
      <c r="K19" s="9">
        <f>H19+I19+J19</f>
        <v>9576.4500000000007</v>
      </c>
      <c r="L19" s="9">
        <v>1000</v>
      </c>
      <c r="M19" s="10">
        <f>F19-G19-K19-L19</f>
        <v>153044.38999999998</v>
      </c>
    </row>
    <row r="20" spans="1:14" s="11" customFormat="1">
      <c r="A20" s="27">
        <f>A19+1</f>
        <v>2</v>
      </c>
      <c r="B20" s="5" t="s">
        <v>13</v>
      </c>
      <c r="C20" s="6" t="s">
        <v>44</v>
      </c>
      <c r="D20" s="12" t="s">
        <v>52</v>
      </c>
      <c r="E20" s="13" t="s">
        <v>69</v>
      </c>
      <c r="F20" s="8">
        <v>165000</v>
      </c>
      <c r="G20" s="9">
        <v>28090.42</v>
      </c>
      <c r="H20" s="9">
        <v>2995.92</v>
      </c>
      <c r="I20" s="9"/>
      <c r="J20" s="9">
        <v>4735.5</v>
      </c>
      <c r="K20" s="9">
        <f t="shared" ref="K20:K51" si="0">H20+I20+J20</f>
        <v>7731.42</v>
      </c>
      <c r="L20" s="9">
        <v>0</v>
      </c>
      <c r="M20" s="14">
        <f t="shared" ref="M20:M51" si="1">F20-G20-K20-L20</f>
        <v>129178.16000000002</v>
      </c>
    </row>
    <row r="21" spans="1:14" s="11" customFormat="1">
      <c r="A21" s="27">
        <f t="shared" ref="A21:A51" si="2">A20+1</f>
        <v>3</v>
      </c>
      <c r="B21" s="5" t="s">
        <v>14</v>
      </c>
      <c r="C21" s="6" t="s">
        <v>44</v>
      </c>
      <c r="D21" s="6" t="s">
        <v>52</v>
      </c>
      <c r="E21" s="13" t="s">
        <v>69</v>
      </c>
      <c r="F21" s="8">
        <v>165000</v>
      </c>
      <c r="G21" s="9">
        <v>28090.42</v>
      </c>
      <c r="H21" s="9">
        <v>2995.92</v>
      </c>
      <c r="I21" s="9"/>
      <c r="J21" s="9">
        <v>4735.5</v>
      </c>
      <c r="K21" s="9">
        <f t="shared" si="0"/>
        <v>7731.42</v>
      </c>
      <c r="L21" s="9">
        <v>2000</v>
      </c>
      <c r="M21" s="14">
        <f t="shared" si="1"/>
        <v>127178.16000000002</v>
      </c>
    </row>
    <row r="22" spans="1:14" s="1" customFormat="1">
      <c r="A22" s="27">
        <f t="shared" si="2"/>
        <v>4</v>
      </c>
      <c r="B22" s="5" t="s">
        <v>15</v>
      </c>
      <c r="C22" s="6" t="s">
        <v>44</v>
      </c>
      <c r="D22" s="6" t="s">
        <v>53</v>
      </c>
      <c r="E22" s="13" t="s">
        <v>69</v>
      </c>
      <c r="F22" s="8">
        <v>165000</v>
      </c>
      <c r="G22" s="9">
        <v>28090.42</v>
      </c>
      <c r="H22" s="9">
        <v>2995.92</v>
      </c>
      <c r="I22" s="9"/>
      <c r="J22" s="9">
        <v>4735.5</v>
      </c>
      <c r="K22" s="9">
        <f t="shared" si="0"/>
        <v>7731.42</v>
      </c>
      <c r="L22" s="9">
        <v>0</v>
      </c>
      <c r="M22" s="14">
        <f t="shared" si="1"/>
        <v>129178.16000000002</v>
      </c>
    </row>
    <row r="23" spans="1:14" s="1" customFormat="1">
      <c r="A23" s="27">
        <f t="shared" si="2"/>
        <v>5</v>
      </c>
      <c r="B23" s="5" t="s">
        <v>16</v>
      </c>
      <c r="C23" s="6" t="s">
        <v>44</v>
      </c>
      <c r="D23" s="6" t="s">
        <v>52</v>
      </c>
      <c r="E23" s="13" t="s">
        <v>69</v>
      </c>
      <c r="F23" s="8">
        <v>165000</v>
      </c>
      <c r="G23" s="9">
        <v>27628.54</v>
      </c>
      <c r="H23" s="9">
        <v>2995.92</v>
      </c>
      <c r="I23" s="9">
        <f>923.76*2</f>
        <v>1847.52</v>
      </c>
      <c r="J23" s="9">
        <v>4735.5</v>
      </c>
      <c r="K23" s="9">
        <f t="shared" si="0"/>
        <v>9578.94</v>
      </c>
      <c r="L23" s="9">
        <v>0</v>
      </c>
      <c r="M23" s="14">
        <f t="shared" si="1"/>
        <v>127792.51999999999</v>
      </c>
    </row>
    <row r="24" spans="1:14" s="1" customFormat="1">
      <c r="A24" s="27">
        <f t="shared" si="2"/>
        <v>6</v>
      </c>
      <c r="B24" s="5" t="s">
        <v>17</v>
      </c>
      <c r="C24" s="6" t="s">
        <v>44</v>
      </c>
      <c r="D24" s="6" t="s">
        <v>54</v>
      </c>
      <c r="E24" s="13" t="s">
        <v>69</v>
      </c>
      <c r="F24" s="8">
        <v>60000</v>
      </c>
      <c r="G24" s="9">
        <v>3616.78</v>
      </c>
      <c r="H24" s="9">
        <v>1824</v>
      </c>
      <c r="I24" s="9"/>
      <c r="J24" s="9">
        <v>1722</v>
      </c>
      <c r="K24" s="9">
        <f t="shared" si="0"/>
        <v>3546</v>
      </c>
      <c r="L24" s="9">
        <v>1500</v>
      </c>
      <c r="M24" s="14">
        <f t="shared" si="1"/>
        <v>51337.22</v>
      </c>
    </row>
    <row r="25" spans="1:14" s="1" customFormat="1">
      <c r="A25" s="27">
        <f t="shared" si="2"/>
        <v>7</v>
      </c>
      <c r="B25" s="5" t="s">
        <v>18</v>
      </c>
      <c r="C25" s="6" t="s">
        <v>44</v>
      </c>
      <c r="D25" s="6" t="s">
        <v>55</v>
      </c>
      <c r="E25" s="13" t="s">
        <v>69</v>
      </c>
      <c r="F25" s="8">
        <v>35000</v>
      </c>
      <c r="G25" s="9">
        <v>0</v>
      </c>
      <c r="H25" s="9">
        <v>1064</v>
      </c>
      <c r="I25" s="9"/>
      <c r="J25" s="9">
        <v>1004.5</v>
      </c>
      <c r="K25" s="9">
        <f t="shared" si="0"/>
        <v>2068.5</v>
      </c>
      <c r="L25" s="9">
        <v>1000</v>
      </c>
      <c r="M25" s="14">
        <f t="shared" si="1"/>
        <v>31931.5</v>
      </c>
      <c r="N25" s="15"/>
    </row>
    <row r="26" spans="1:14" s="1" customFormat="1">
      <c r="A26" s="27">
        <f t="shared" si="2"/>
        <v>8</v>
      </c>
      <c r="B26" s="5" t="s">
        <v>19</v>
      </c>
      <c r="C26" s="6" t="s">
        <v>45</v>
      </c>
      <c r="D26" s="6" t="s">
        <v>56</v>
      </c>
      <c r="E26" s="13" t="s">
        <v>69</v>
      </c>
      <c r="F26" s="8">
        <v>130000</v>
      </c>
      <c r="G26" s="9">
        <v>19591.54</v>
      </c>
      <c r="H26" s="9">
        <v>2995.92</v>
      </c>
      <c r="I26" s="9"/>
      <c r="J26" s="9">
        <v>3731</v>
      </c>
      <c r="K26" s="9">
        <f t="shared" si="0"/>
        <v>6726.92</v>
      </c>
      <c r="L26" s="9">
        <v>0</v>
      </c>
      <c r="M26" s="14">
        <f t="shared" si="1"/>
        <v>103681.54</v>
      </c>
    </row>
    <row r="27" spans="1:14" s="1" customFormat="1">
      <c r="A27" s="27">
        <f t="shared" si="2"/>
        <v>9</v>
      </c>
      <c r="B27" s="5" t="s">
        <v>20</v>
      </c>
      <c r="C27" s="6" t="s">
        <v>45</v>
      </c>
      <c r="D27" s="6" t="s">
        <v>64</v>
      </c>
      <c r="E27" s="13" t="s">
        <v>69</v>
      </c>
      <c r="F27" s="8">
        <v>45000</v>
      </c>
      <c r="G27" s="9">
        <v>1235.06</v>
      </c>
      <c r="H27" s="9">
        <v>1368</v>
      </c>
      <c r="I27" s="9"/>
      <c r="J27" s="9">
        <v>1291.5</v>
      </c>
      <c r="K27" s="9">
        <f t="shared" si="0"/>
        <v>2659.5</v>
      </c>
      <c r="L27" s="9">
        <v>4031.34</v>
      </c>
      <c r="M27" s="14">
        <f t="shared" si="1"/>
        <v>37074.100000000006</v>
      </c>
    </row>
    <row r="28" spans="1:14" s="1" customFormat="1">
      <c r="A28" s="27">
        <f t="shared" si="2"/>
        <v>10</v>
      </c>
      <c r="B28" s="5" t="s">
        <v>21</v>
      </c>
      <c r="C28" s="6" t="s">
        <v>45</v>
      </c>
      <c r="D28" s="6" t="s">
        <v>65</v>
      </c>
      <c r="E28" s="13" t="s">
        <v>69</v>
      </c>
      <c r="F28" s="8">
        <v>25000</v>
      </c>
      <c r="G28" s="9">
        <v>0</v>
      </c>
      <c r="H28" s="9">
        <v>760</v>
      </c>
      <c r="I28" s="9"/>
      <c r="J28" s="9">
        <v>717.5</v>
      </c>
      <c r="K28" s="9">
        <f t="shared" si="0"/>
        <v>1477.5</v>
      </c>
      <c r="L28" s="9">
        <v>0</v>
      </c>
      <c r="M28" s="14">
        <f t="shared" si="1"/>
        <v>23522.5</v>
      </c>
    </row>
    <row r="29" spans="1:14" s="1" customFormat="1">
      <c r="A29" s="27">
        <f t="shared" si="2"/>
        <v>11</v>
      </c>
      <c r="B29" s="5" t="s">
        <v>22</v>
      </c>
      <c r="C29" s="6" t="s">
        <v>46</v>
      </c>
      <c r="D29" s="6" t="s">
        <v>66</v>
      </c>
      <c r="E29" s="13" t="s">
        <v>69</v>
      </c>
      <c r="F29" s="8">
        <v>60000</v>
      </c>
      <c r="G29" s="9">
        <v>3432.03</v>
      </c>
      <c r="H29" s="9">
        <v>1824</v>
      </c>
      <c r="I29" s="9">
        <v>923.76</v>
      </c>
      <c r="J29" s="9">
        <v>1722</v>
      </c>
      <c r="K29" s="9">
        <f t="shared" si="0"/>
        <v>4469.76</v>
      </c>
      <c r="L29" s="9">
        <v>1500</v>
      </c>
      <c r="M29" s="14">
        <f t="shared" si="1"/>
        <v>50598.21</v>
      </c>
    </row>
    <row r="30" spans="1:14" s="1" customFormat="1">
      <c r="A30" s="27">
        <f t="shared" si="2"/>
        <v>12</v>
      </c>
      <c r="B30" s="5" t="s">
        <v>23</v>
      </c>
      <c r="C30" s="6" t="s">
        <v>46</v>
      </c>
      <c r="D30" s="6" t="s">
        <v>57</v>
      </c>
      <c r="E30" s="13" t="s">
        <v>69</v>
      </c>
      <c r="F30" s="8">
        <v>25000</v>
      </c>
      <c r="G30" s="9">
        <v>0</v>
      </c>
      <c r="H30" s="9">
        <v>760</v>
      </c>
      <c r="I30" s="9">
        <v>923.76</v>
      </c>
      <c r="J30" s="9">
        <v>717.5</v>
      </c>
      <c r="K30" s="9">
        <f t="shared" si="0"/>
        <v>2401.2600000000002</v>
      </c>
      <c r="L30" s="9">
        <v>4493.93</v>
      </c>
      <c r="M30" s="14">
        <f t="shared" si="1"/>
        <v>18104.809999999998</v>
      </c>
    </row>
    <row r="31" spans="1:14" s="1" customFormat="1">
      <c r="A31" s="27">
        <f t="shared" si="2"/>
        <v>13</v>
      </c>
      <c r="B31" s="5" t="s">
        <v>24</v>
      </c>
      <c r="C31" s="6" t="s">
        <v>47</v>
      </c>
      <c r="D31" s="6" t="s">
        <v>67</v>
      </c>
      <c r="E31" s="13" t="s">
        <v>69</v>
      </c>
      <c r="F31" s="8">
        <v>85000</v>
      </c>
      <c r="G31" s="9">
        <v>8536.4599999999991</v>
      </c>
      <c r="H31" s="9">
        <v>2584</v>
      </c>
      <c r="I31" s="9">
        <v>923.76</v>
      </c>
      <c r="J31" s="9">
        <v>2439.5</v>
      </c>
      <c r="K31" s="9">
        <f t="shared" si="0"/>
        <v>5947.26</v>
      </c>
      <c r="L31" s="9">
        <f>5828.35+100</f>
        <v>5928.35</v>
      </c>
      <c r="M31" s="14">
        <f>F31-G31-K31-L31</f>
        <v>64587.930000000015</v>
      </c>
    </row>
    <row r="32" spans="1:14" s="1" customFormat="1">
      <c r="A32" s="27">
        <f t="shared" si="2"/>
        <v>14</v>
      </c>
      <c r="B32" s="5" t="s">
        <v>25</v>
      </c>
      <c r="C32" s="6" t="s">
        <v>47</v>
      </c>
      <c r="D32" s="6" t="s">
        <v>68</v>
      </c>
      <c r="E32" s="13" t="s">
        <v>69</v>
      </c>
      <c r="F32" s="8">
        <v>30000</v>
      </c>
      <c r="G32" s="9">
        <v>0</v>
      </c>
      <c r="H32" s="9">
        <v>912</v>
      </c>
      <c r="I32" s="9"/>
      <c r="J32" s="9">
        <v>861</v>
      </c>
      <c r="K32" s="9">
        <f t="shared" si="0"/>
        <v>1773</v>
      </c>
      <c r="L32" s="9">
        <v>4307.45</v>
      </c>
      <c r="M32" s="14">
        <f t="shared" si="1"/>
        <v>23919.55</v>
      </c>
    </row>
    <row r="33" spans="1:13" s="1" customFormat="1">
      <c r="A33" s="27">
        <f t="shared" si="2"/>
        <v>15</v>
      </c>
      <c r="B33" s="5" t="s">
        <v>26</v>
      </c>
      <c r="C33" s="6" t="s">
        <v>47</v>
      </c>
      <c r="D33" s="6" t="s">
        <v>58</v>
      </c>
      <c r="E33" s="13" t="s">
        <v>69</v>
      </c>
      <c r="F33" s="8">
        <v>50000</v>
      </c>
      <c r="G33" s="9">
        <v>1940.74</v>
      </c>
      <c r="H33" s="9">
        <v>1520</v>
      </c>
      <c r="I33" s="9"/>
      <c r="J33" s="9">
        <v>1435</v>
      </c>
      <c r="K33" s="9">
        <f t="shared" si="0"/>
        <v>2955</v>
      </c>
      <c r="L33" s="9">
        <v>500</v>
      </c>
      <c r="M33" s="14">
        <f t="shared" si="1"/>
        <v>44604.26</v>
      </c>
    </row>
    <row r="34" spans="1:13" s="1" customFormat="1">
      <c r="A34" s="27">
        <f t="shared" si="2"/>
        <v>16</v>
      </c>
      <c r="B34" s="5" t="s">
        <v>73</v>
      </c>
      <c r="C34" s="6" t="s">
        <v>47</v>
      </c>
      <c r="D34" s="6" t="s">
        <v>72</v>
      </c>
      <c r="E34" s="13" t="s">
        <v>69</v>
      </c>
      <c r="F34" s="8">
        <v>25000</v>
      </c>
      <c r="G34" s="9">
        <v>0</v>
      </c>
      <c r="H34" s="9">
        <v>760</v>
      </c>
      <c r="I34" s="9"/>
      <c r="J34" s="9">
        <v>717.5</v>
      </c>
      <c r="K34" s="9">
        <f t="shared" si="0"/>
        <v>1477.5</v>
      </c>
      <c r="L34" s="16">
        <v>500</v>
      </c>
      <c r="M34" s="14">
        <f t="shared" si="1"/>
        <v>23022.5</v>
      </c>
    </row>
    <row r="35" spans="1:13" s="1" customFormat="1">
      <c r="A35" s="27">
        <f t="shared" si="2"/>
        <v>17</v>
      </c>
      <c r="B35" s="5" t="s">
        <v>27</v>
      </c>
      <c r="C35" s="6" t="s">
        <v>48</v>
      </c>
      <c r="D35" s="6" t="s">
        <v>71</v>
      </c>
      <c r="E35" s="13" t="s">
        <v>69</v>
      </c>
      <c r="F35" s="8">
        <v>60000</v>
      </c>
      <c r="G35" s="9">
        <v>3247.28</v>
      </c>
      <c r="H35" s="9">
        <v>1824</v>
      </c>
      <c r="I35" s="9">
        <f>923.76*2</f>
        <v>1847.52</v>
      </c>
      <c r="J35" s="9">
        <v>1722</v>
      </c>
      <c r="K35" s="9">
        <f t="shared" si="0"/>
        <v>5393.52</v>
      </c>
      <c r="L35" s="16">
        <v>0</v>
      </c>
      <c r="M35" s="14">
        <f t="shared" si="1"/>
        <v>51359.199999999997</v>
      </c>
    </row>
    <row r="36" spans="1:13" s="1" customFormat="1">
      <c r="A36" s="27">
        <f t="shared" si="2"/>
        <v>18</v>
      </c>
      <c r="B36" s="5" t="s">
        <v>28</v>
      </c>
      <c r="C36" s="6" t="s">
        <v>49</v>
      </c>
      <c r="D36" s="6" t="s">
        <v>59</v>
      </c>
      <c r="E36" s="13" t="s">
        <v>69</v>
      </c>
      <c r="F36" s="8">
        <v>55000</v>
      </c>
      <c r="G36" s="9">
        <v>2675.88</v>
      </c>
      <c r="H36" s="9">
        <v>1672</v>
      </c>
      <c r="I36" s="9"/>
      <c r="J36" s="9">
        <v>1578.5</v>
      </c>
      <c r="K36" s="9">
        <f t="shared" si="0"/>
        <v>3250.5</v>
      </c>
      <c r="L36" s="16">
        <v>400</v>
      </c>
      <c r="M36" s="14">
        <f t="shared" si="1"/>
        <v>48673.62</v>
      </c>
    </row>
    <row r="37" spans="1:13" s="1" customFormat="1">
      <c r="A37" s="27">
        <f t="shared" si="2"/>
        <v>19</v>
      </c>
      <c r="B37" s="5" t="s">
        <v>29</v>
      </c>
      <c r="C37" s="6" t="s">
        <v>49</v>
      </c>
      <c r="D37" s="6" t="s">
        <v>59</v>
      </c>
      <c r="E37" s="13" t="s">
        <v>69</v>
      </c>
      <c r="F37" s="8">
        <v>55000</v>
      </c>
      <c r="G37" s="9">
        <v>2675.88</v>
      </c>
      <c r="H37" s="9">
        <v>1672</v>
      </c>
      <c r="I37" s="9"/>
      <c r="J37" s="9">
        <v>1578.5</v>
      </c>
      <c r="K37" s="9">
        <f t="shared" si="0"/>
        <v>3250.5</v>
      </c>
      <c r="L37" s="16">
        <v>1000</v>
      </c>
      <c r="M37" s="14">
        <f t="shared" si="1"/>
        <v>48073.62</v>
      </c>
    </row>
    <row r="38" spans="1:13" s="1" customFormat="1">
      <c r="A38" s="27">
        <f t="shared" si="2"/>
        <v>20</v>
      </c>
      <c r="B38" s="5" t="s">
        <v>30</v>
      </c>
      <c r="C38" s="6" t="s">
        <v>49</v>
      </c>
      <c r="D38" s="6" t="s">
        <v>59</v>
      </c>
      <c r="E38" s="13" t="s">
        <v>69</v>
      </c>
      <c r="F38" s="8">
        <v>75000</v>
      </c>
      <c r="G38" s="9">
        <v>6439.48</v>
      </c>
      <c r="H38" s="9">
        <v>2280</v>
      </c>
      <c r="I38" s="9"/>
      <c r="J38" s="9">
        <v>2152.5</v>
      </c>
      <c r="K38" s="9">
        <f t="shared" si="0"/>
        <v>4432.5</v>
      </c>
      <c r="L38" s="16">
        <v>1000</v>
      </c>
      <c r="M38" s="14">
        <f t="shared" si="1"/>
        <v>63128.020000000004</v>
      </c>
    </row>
    <row r="39" spans="1:13" s="1" customFormat="1">
      <c r="A39" s="27">
        <f t="shared" si="2"/>
        <v>21</v>
      </c>
      <c r="B39" s="5" t="s">
        <v>31</v>
      </c>
      <c r="C39" s="6" t="s">
        <v>49</v>
      </c>
      <c r="D39" s="6" t="s">
        <v>59</v>
      </c>
      <c r="E39" s="13" t="s">
        <v>69</v>
      </c>
      <c r="F39" s="8">
        <v>50000</v>
      </c>
      <c r="G39" s="9">
        <v>1940.74</v>
      </c>
      <c r="H39" s="9">
        <v>1520</v>
      </c>
      <c r="I39" s="9"/>
      <c r="J39" s="9">
        <v>1435</v>
      </c>
      <c r="K39" s="9">
        <f t="shared" si="0"/>
        <v>2955</v>
      </c>
      <c r="L39" s="16">
        <v>1000</v>
      </c>
      <c r="M39" s="14">
        <f t="shared" si="1"/>
        <v>44104.26</v>
      </c>
    </row>
    <row r="40" spans="1:13" s="1" customFormat="1">
      <c r="A40" s="27">
        <f t="shared" si="2"/>
        <v>22</v>
      </c>
      <c r="B40" s="5" t="s">
        <v>32</v>
      </c>
      <c r="C40" s="6" t="s">
        <v>49</v>
      </c>
      <c r="D40" s="6" t="s">
        <v>59</v>
      </c>
      <c r="E40" s="13" t="s">
        <v>69</v>
      </c>
      <c r="F40" s="8">
        <v>50000</v>
      </c>
      <c r="G40" s="9">
        <v>1940.74</v>
      </c>
      <c r="H40" s="9">
        <v>1520</v>
      </c>
      <c r="I40" s="9"/>
      <c r="J40" s="9">
        <v>1435</v>
      </c>
      <c r="K40" s="9">
        <f t="shared" si="0"/>
        <v>2955</v>
      </c>
      <c r="L40" s="16">
        <v>2000</v>
      </c>
      <c r="M40" s="14">
        <f t="shared" si="1"/>
        <v>43104.26</v>
      </c>
    </row>
    <row r="41" spans="1:13" s="1" customFormat="1">
      <c r="A41" s="27">
        <f t="shared" si="2"/>
        <v>23</v>
      </c>
      <c r="B41" s="5" t="s">
        <v>33</v>
      </c>
      <c r="C41" s="6" t="s">
        <v>49</v>
      </c>
      <c r="D41" s="6" t="s">
        <v>60</v>
      </c>
      <c r="E41" s="13" t="s">
        <v>69</v>
      </c>
      <c r="F41" s="8">
        <v>55000</v>
      </c>
      <c r="G41" s="9">
        <v>2507.85</v>
      </c>
      <c r="H41" s="9">
        <v>1672</v>
      </c>
      <c r="I41" s="9">
        <v>923.76</v>
      </c>
      <c r="J41" s="9">
        <v>1578.5</v>
      </c>
      <c r="K41" s="9">
        <f t="shared" si="0"/>
        <v>4174.26</v>
      </c>
      <c r="L41" s="16">
        <v>0</v>
      </c>
      <c r="M41" s="14">
        <f t="shared" si="1"/>
        <v>48317.89</v>
      </c>
    </row>
    <row r="42" spans="1:13" s="1" customFormat="1">
      <c r="A42" s="27">
        <f t="shared" si="2"/>
        <v>24</v>
      </c>
      <c r="B42" s="5" t="s">
        <v>34</v>
      </c>
      <c r="C42" s="6" t="s">
        <v>50</v>
      </c>
      <c r="D42" s="6" t="s">
        <v>61</v>
      </c>
      <c r="E42" s="13" t="s">
        <v>69</v>
      </c>
      <c r="F42" s="8">
        <v>12000</v>
      </c>
      <c r="G42" s="9">
        <v>0</v>
      </c>
      <c r="H42" s="9">
        <v>364.8</v>
      </c>
      <c r="I42" s="9"/>
      <c r="J42" s="9">
        <v>344.4</v>
      </c>
      <c r="K42" s="9">
        <f t="shared" si="0"/>
        <v>709.2</v>
      </c>
      <c r="L42" s="16">
        <v>4062.68</v>
      </c>
      <c r="M42" s="14">
        <f t="shared" si="1"/>
        <v>7228.119999999999</v>
      </c>
    </row>
    <row r="43" spans="1:13" s="1" customFormat="1">
      <c r="A43" s="27">
        <f t="shared" si="2"/>
        <v>25</v>
      </c>
      <c r="B43" s="5" t="s">
        <v>35</v>
      </c>
      <c r="C43" s="6" t="s">
        <v>50</v>
      </c>
      <c r="D43" s="6" t="s">
        <v>61</v>
      </c>
      <c r="E43" s="13" t="s">
        <v>69</v>
      </c>
      <c r="F43" s="8">
        <v>12000</v>
      </c>
      <c r="G43" s="9">
        <v>0</v>
      </c>
      <c r="H43" s="9">
        <v>364.8</v>
      </c>
      <c r="I43" s="9"/>
      <c r="J43" s="9">
        <v>344.4</v>
      </c>
      <c r="K43" s="9">
        <f t="shared" si="0"/>
        <v>709.2</v>
      </c>
      <c r="L43" s="16">
        <f>1000+100</f>
        <v>1100</v>
      </c>
      <c r="M43" s="14">
        <f t="shared" si="1"/>
        <v>10190.799999999999</v>
      </c>
    </row>
    <row r="44" spans="1:13" s="1" customFormat="1">
      <c r="A44" s="27">
        <f t="shared" si="2"/>
        <v>26</v>
      </c>
      <c r="B44" s="5" t="s">
        <v>36</v>
      </c>
      <c r="C44" s="6" t="s">
        <v>50</v>
      </c>
      <c r="D44" s="6" t="s">
        <v>62</v>
      </c>
      <c r="E44" s="13" t="s">
        <v>69</v>
      </c>
      <c r="F44" s="8">
        <v>17000</v>
      </c>
      <c r="G44" s="9">
        <v>0</v>
      </c>
      <c r="H44" s="9">
        <v>516.79999999999995</v>
      </c>
      <c r="I44" s="9"/>
      <c r="J44" s="9">
        <v>487.9</v>
      </c>
      <c r="K44" s="9">
        <f t="shared" si="0"/>
        <v>1004.6999999999999</v>
      </c>
      <c r="L44" s="16">
        <v>2100.16</v>
      </c>
      <c r="M44" s="14">
        <f t="shared" si="1"/>
        <v>13895.14</v>
      </c>
    </row>
    <row r="45" spans="1:13" s="1" customFormat="1">
      <c r="A45" s="27">
        <f t="shared" si="2"/>
        <v>27</v>
      </c>
      <c r="B45" s="5" t="s">
        <v>37</v>
      </c>
      <c r="C45" s="6" t="s">
        <v>50</v>
      </c>
      <c r="D45" s="6" t="s">
        <v>62</v>
      </c>
      <c r="E45" s="13" t="s">
        <v>69</v>
      </c>
      <c r="F45" s="8">
        <v>17000</v>
      </c>
      <c r="G45" s="9">
        <v>0</v>
      </c>
      <c r="H45" s="9">
        <v>516.79999999999995</v>
      </c>
      <c r="I45" s="9">
        <v>923.76</v>
      </c>
      <c r="J45" s="9">
        <v>487.9</v>
      </c>
      <c r="K45" s="9">
        <f t="shared" si="0"/>
        <v>1928.46</v>
      </c>
      <c r="L45" s="16">
        <v>1216.8</v>
      </c>
      <c r="M45" s="14">
        <f t="shared" si="1"/>
        <v>13854.740000000002</v>
      </c>
    </row>
    <row r="46" spans="1:13" s="1" customFormat="1">
      <c r="A46" s="27">
        <f t="shared" si="2"/>
        <v>28</v>
      </c>
      <c r="B46" s="5" t="s">
        <v>38</v>
      </c>
      <c r="C46" s="6" t="s">
        <v>50</v>
      </c>
      <c r="D46" s="6" t="s">
        <v>62</v>
      </c>
      <c r="E46" s="13" t="s">
        <v>69</v>
      </c>
      <c r="F46" s="8">
        <v>17000</v>
      </c>
      <c r="G46" s="9">
        <v>0</v>
      </c>
      <c r="H46" s="9">
        <v>516.79999999999995</v>
      </c>
      <c r="I46" s="9"/>
      <c r="J46" s="9">
        <v>487.9</v>
      </c>
      <c r="K46" s="9">
        <f t="shared" si="0"/>
        <v>1004.6999999999999</v>
      </c>
      <c r="L46" s="16">
        <v>0</v>
      </c>
      <c r="M46" s="14">
        <f t="shared" si="1"/>
        <v>15995.3</v>
      </c>
    </row>
    <row r="47" spans="1:13" s="1" customFormat="1">
      <c r="A47" s="27">
        <f t="shared" si="2"/>
        <v>29</v>
      </c>
      <c r="B47" s="5" t="s">
        <v>39</v>
      </c>
      <c r="C47" s="6" t="s">
        <v>50</v>
      </c>
      <c r="D47" s="6" t="s">
        <v>63</v>
      </c>
      <c r="E47" s="13" t="s">
        <v>69</v>
      </c>
      <c r="F47" s="8">
        <v>17000</v>
      </c>
      <c r="G47" s="9">
        <v>0</v>
      </c>
      <c r="H47" s="9">
        <v>516.79999999999995</v>
      </c>
      <c r="I47" s="9"/>
      <c r="J47" s="9">
        <v>487.9</v>
      </c>
      <c r="K47" s="9">
        <f t="shared" si="0"/>
        <v>1004.6999999999999</v>
      </c>
      <c r="L47" s="16">
        <v>1600.16</v>
      </c>
      <c r="M47" s="14">
        <f t="shared" si="1"/>
        <v>14395.14</v>
      </c>
    </row>
    <row r="48" spans="1:13" s="1" customFormat="1">
      <c r="A48" s="27">
        <f t="shared" si="2"/>
        <v>30</v>
      </c>
      <c r="B48" s="5" t="s">
        <v>40</v>
      </c>
      <c r="C48" s="6" t="s">
        <v>50</v>
      </c>
      <c r="D48" s="6" t="s">
        <v>62</v>
      </c>
      <c r="E48" s="13" t="s">
        <v>69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16">
        <v>900</v>
      </c>
      <c r="M48" s="14">
        <f t="shared" si="1"/>
        <v>15095.3</v>
      </c>
    </row>
    <row r="49" spans="1:109" s="1" customFormat="1">
      <c r="A49" s="27">
        <f t="shared" si="2"/>
        <v>31</v>
      </c>
      <c r="B49" s="5" t="s">
        <v>41</v>
      </c>
      <c r="C49" s="6" t="s">
        <v>50</v>
      </c>
      <c r="D49" s="6" t="s">
        <v>62</v>
      </c>
      <c r="E49" s="13" t="s">
        <v>69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ref="K49" si="3">H49+I49+J49</f>
        <v>1004.6999999999999</v>
      </c>
      <c r="L49" s="16">
        <v>0</v>
      </c>
      <c r="M49" s="14">
        <f t="shared" si="1"/>
        <v>15995.3</v>
      </c>
    </row>
    <row r="50" spans="1:109" s="1" customFormat="1">
      <c r="A50" s="27">
        <f t="shared" si="2"/>
        <v>32</v>
      </c>
      <c r="B50" s="5" t="s">
        <v>42</v>
      </c>
      <c r="C50" s="6" t="s">
        <v>50</v>
      </c>
      <c r="D50" s="6" t="s">
        <v>62</v>
      </c>
      <c r="E50" s="13" t="s">
        <v>69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si="0"/>
        <v>1004.6999999999999</v>
      </c>
      <c r="L50" s="16">
        <v>1627.71</v>
      </c>
      <c r="M50" s="14">
        <f t="shared" si="1"/>
        <v>14367.59</v>
      </c>
    </row>
    <row r="51" spans="1:109" s="1" customFormat="1">
      <c r="A51" s="27">
        <f t="shared" si="2"/>
        <v>33</v>
      </c>
      <c r="B51" s="5" t="s">
        <v>43</v>
      </c>
      <c r="C51" s="6" t="s">
        <v>50</v>
      </c>
      <c r="D51" s="6" t="s">
        <v>61</v>
      </c>
      <c r="E51" s="13" t="s">
        <v>69</v>
      </c>
      <c r="F51" s="8">
        <v>12000</v>
      </c>
      <c r="G51" s="9">
        <v>0</v>
      </c>
      <c r="H51" s="9">
        <v>364.8</v>
      </c>
      <c r="I51" s="9"/>
      <c r="J51" s="9">
        <v>344.4</v>
      </c>
      <c r="K51" s="9">
        <f t="shared" si="0"/>
        <v>709.2</v>
      </c>
      <c r="L51" s="16">
        <v>2525.2799999999997</v>
      </c>
      <c r="M51" s="14">
        <f t="shared" si="1"/>
        <v>8765.52</v>
      </c>
    </row>
    <row r="52" spans="1:109" s="1" customFormat="1" ht="27.75">
      <c r="A52" s="28"/>
      <c r="B52" s="17" t="s">
        <v>11</v>
      </c>
      <c r="C52" s="18"/>
      <c r="D52" s="18"/>
      <c r="E52" s="18"/>
      <c r="F52" s="19">
        <f t="shared" ref="F52:H52" si="4">SUM(F19:F51)</f>
        <v>1985000</v>
      </c>
      <c r="G52" s="20">
        <f t="shared" si="4"/>
        <v>208059.41999999998</v>
      </c>
      <c r="H52" s="20">
        <f t="shared" si="4"/>
        <v>48223.520000000026</v>
      </c>
      <c r="I52" s="20">
        <f t="shared" ref="I52:M52" si="5">SUM(I19:I51)</f>
        <v>9237.6</v>
      </c>
      <c r="J52" s="20">
        <f t="shared" si="5"/>
        <v>56886.270000000019</v>
      </c>
      <c r="K52" s="20">
        <f t="shared" si="5"/>
        <v>114347.38999999997</v>
      </c>
      <c r="L52" s="20">
        <f t="shared" si="5"/>
        <v>47293.860000000008</v>
      </c>
      <c r="M52" s="21">
        <f t="shared" si="5"/>
        <v>1615299.3300000003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</row>
    <row r="53" spans="1:109" s="1" customFormat="1" ht="27.75">
      <c r="A53" s="2"/>
      <c r="B53" s="2"/>
      <c r="C53" s="2"/>
      <c r="D53" s="2"/>
      <c r="E53" s="2"/>
      <c r="F53" s="2"/>
      <c r="G53" s="2"/>
      <c r="H53" s="23"/>
      <c r="I53" s="24"/>
      <c r="J53" s="23"/>
      <c r="K53" s="23"/>
      <c r="L53" s="23"/>
      <c r="M53" s="23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</row>
    <row r="54" spans="1:109" s="1" customFormat="1">
      <c r="A54" s="52"/>
      <c r="B54" s="52"/>
      <c r="C54" s="52"/>
      <c r="D54" s="52"/>
      <c r="E54" s="52"/>
      <c r="F54" s="52"/>
      <c r="G54" s="52"/>
      <c r="H54" s="52"/>
      <c r="I54" s="52"/>
      <c r="J54" s="15"/>
      <c r="K54" s="15"/>
      <c r="L54" s="15"/>
      <c r="M54" s="15"/>
    </row>
    <row r="55" spans="1:109" s="1" customFormat="1">
      <c r="B55" s="11"/>
      <c r="C55" s="11"/>
      <c r="H55" s="15"/>
      <c r="J55" s="15"/>
      <c r="K55" s="15"/>
      <c r="L55" s="15"/>
      <c r="M55" s="15"/>
    </row>
    <row r="56" spans="1:109" s="1" customFormat="1">
      <c r="B56" s="11"/>
      <c r="C56" s="11"/>
      <c r="H56" s="15"/>
      <c r="J56" s="15"/>
      <c r="K56" s="15"/>
      <c r="L56" s="15"/>
      <c r="M56" s="15"/>
    </row>
    <row r="57" spans="1:109" s="1" customFormat="1" ht="27.75">
      <c r="A57" s="2"/>
      <c r="B57" s="11"/>
      <c r="C57" s="11"/>
      <c r="H57" s="15"/>
      <c r="J57" s="15"/>
      <c r="K57" s="15"/>
      <c r="L57" s="15"/>
      <c r="M57" s="15"/>
    </row>
    <row r="58" spans="1:109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09" ht="27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09" ht="27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09" ht="27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09" ht="27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09" ht="27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09">
      <c r="F64" s="8">
        <v>60000</v>
      </c>
    </row>
  </sheetData>
  <mergeCells count="25">
    <mergeCell ref="A63:M63"/>
    <mergeCell ref="A59:M59"/>
    <mergeCell ref="A61:M61"/>
    <mergeCell ref="A60:M60"/>
    <mergeCell ref="F16:F18"/>
    <mergeCell ref="G16:G18"/>
    <mergeCell ref="I17:I18"/>
    <mergeCell ref="K17:K18"/>
    <mergeCell ref="A58:M58"/>
    <mergeCell ref="A62:M62"/>
    <mergeCell ref="A54:I54"/>
    <mergeCell ref="L16:L18"/>
    <mergeCell ref="H17:H18"/>
    <mergeCell ref="J17:J18"/>
    <mergeCell ref="E16:E18"/>
    <mergeCell ref="D16:D18"/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Csantos</cp:lastModifiedBy>
  <cp:lastPrinted>2015-08-21T18:55:20Z</cp:lastPrinted>
  <dcterms:created xsi:type="dcterms:W3CDTF">2006-07-11T17:39:34Z</dcterms:created>
  <dcterms:modified xsi:type="dcterms:W3CDTF">2016-01-18T15:49:03Z</dcterms:modified>
</cp:coreProperties>
</file>